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Zał nr.1" sheetId="1" r:id="rId1"/>
  </sheets>
  <definedNames/>
  <calcPr fullCalcOnLoad="1"/>
</workbook>
</file>

<file path=xl/sharedStrings.xml><?xml version="1.0" encoding="utf-8"?>
<sst xmlns="http://schemas.openxmlformats.org/spreadsheetml/2006/main" count="207" uniqueCount="161">
  <si>
    <t>Dział</t>
  </si>
  <si>
    <t>Rozdział</t>
  </si>
  <si>
    <t xml:space="preserve">ROLNICTWO  I  ŁOWIECTWO </t>
  </si>
  <si>
    <t>LEŚNICTWO</t>
  </si>
  <si>
    <t xml:space="preserve">TRANSPORT  I  ŁĄCZNOŚĆ </t>
  </si>
  <si>
    <t>Dotacje celowe otrzymane z powiatu na zadania bieżące realizowane na podstawie porozumień (umów) między jednostkami samorządu terytorialnego</t>
  </si>
  <si>
    <t>GOSPODARKA  MIESZKANIOWA</t>
  </si>
  <si>
    <t>Wpływy z opłat za zarząd , użytkowanie i użytkowanie wieczyste nieruchomości</t>
  </si>
  <si>
    <t>Wpływy z tytułu przekształcenia prawa użytkowania wieczystego przysługującego osobom fizycznym w prawo własności</t>
  </si>
  <si>
    <t>Pozostałe odsetki</t>
  </si>
  <si>
    <t>ADMINISTRACJA  PUBLICZNA</t>
  </si>
  <si>
    <t>URZĘDY NACZELNYCH ORGANÓW WŁADZY PAŃSTWOWEJ , KONTROLI  I  OCHRONY PRAWA ORAZ SĄDOWNICTWA</t>
  </si>
  <si>
    <t>Dotacje celowe otrzymane z budżetu państwa na realizację zadań bieżących z zakresu administracji rządowej oraz innych zadań zleconych gminie ustawami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</si>
  <si>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</si>
  <si>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</si>
  <si>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</si>
  <si>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</si>
  <si>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</si>
  <si>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Wpływy z opłaty targowej</t>
  </si>
  <si>
    <t>Wpływy z opłaty miejscowej</t>
  </si>
  <si>
    <t>Podatek od czynności cywilno-prawnych</t>
  </si>
  <si>
    <t>Wpływy z opłaty skarbowej</t>
  </si>
  <si>
    <t>Podatek dochodowy od osób fizycznych</t>
  </si>
  <si>
    <t>Podatek dochodowy od osób prawnych</t>
  </si>
  <si>
    <t>RÓŻNE ROZLICZENIA</t>
  </si>
  <si>
    <t>Subwencje ogólne z budżetu państwa</t>
  </si>
  <si>
    <t>OŚWIATA I WYCHOWANIE</t>
  </si>
  <si>
    <t>Dotacje celowe otrzymane z budżetu państwa  na realizację zadań własnych zadań bieżących gmin</t>
  </si>
  <si>
    <t>Wpływy z usług</t>
  </si>
  <si>
    <t>OCHRONA ZDROWIA</t>
  </si>
  <si>
    <t>Wpływy z opłat za zezwolenia na sprzedaż alkoholu</t>
  </si>
  <si>
    <t>POMOC SPOŁECZNA</t>
  </si>
  <si>
    <t>Dotacje celowe otrzymywane z budżetu państwa na realizację zadań bieżących z zakresu administracji rządowej oraz innych zadań zleconych gminie ustawami</t>
  </si>
  <si>
    <t>R A Z E M</t>
  </si>
  <si>
    <t>010</t>
  </si>
  <si>
    <t>§</t>
  </si>
  <si>
    <t>T r e ś ć</t>
  </si>
  <si>
    <t>0830</t>
  </si>
  <si>
    <t>0480</t>
  </si>
  <si>
    <t>0020</t>
  </si>
  <si>
    <t>0010</t>
  </si>
  <si>
    <t>0910</t>
  </si>
  <si>
    <t>0310</t>
  </si>
  <si>
    <t>0320</t>
  </si>
  <si>
    <t>0330</t>
  </si>
  <si>
    <t>0340</t>
  </si>
  <si>
    <t>0430</t>
  </si>
  <si>
    <t>0440</t>
  </si>
  <si>
    <t>0500</t>
  </si>
  <si>
    <t>0410</t>
  </si>
  <si>
    <t>0470</t>
  </si>
  <si>
    <t>0750</t>
  </si>
  <si>
    <t>0760</t>
  </si>
  <si>
    <t>0920</t>
  </si>
  <si>
    <t>0350</t>
  </si>
  <si>
    <t>BEZPIECZEŃSTWO PUBLICZNE I OCHRONA PRZECIWPOŻAROWA</t>
  </si>
  <si>
    <t>KULTURA I OCHRONA DZIEDZICTWA NARODOWEGO</t>
  </si>
  <si>
    <t>KULTURA FIZYCZNA I SPORT</t>
  </si>
  <si>
    <t>020</t>
  </si>
  <si>
    <t>2920</t>
  </si>
  <si>
    <t>754</t>
  </si>
  <si>
    <t>75414</t>
  </si>
  <si>
    <t>2010</t>
  </si>
  <si>
    <t>75616</t>
  </si>
  <si>
    <t>0360</t>
  </si>
  <si>
    <t>Podatek od spadków i darowizn</t>
  </si>
  <si>
    <t>75831</t>
  </si>
  <si>
    <t>Dotacje celowe otrzymane z budżetu państwa na realizację  własnych zadań bieżących gmin</t>
  </si>
  <si>
    <t>Dotacje celowe otrzymane z budżetu państwa na realizację własnych zadań bieżących gmin</t>
  </si>
  <si>
    <t>Dotacje celowe otrzymane z budżetu państwa na realizacje własnych zadan bieżących gmin</t>
  </si>
  <si>
    <t>02001</t>
  </si>
  <si>
    <t>Załącznik nr 1</t>
  </si>
  <si>
    <t>GOSPODARKA LEŚNA</t>
  </si>
  <si>
    <t>DROGI PUBLICZNE POWIATOWE</t>
  </si>
  <si>
    <t>POZOSTAŁA DZIALALNOŚĆ</t>
  </si>
  <si>
    <t>GOSPODARKA GRUNTAMI I NIERUCHOMOŚCIAMI</t>
  </si>
  <si>
    <t>URZĘDY WOJEWÓDZKIE</t>
  </si>
  <si>
    <t>Dotacje celowe otrzymane z budżetu państwa na realizację zadań bieżących z zakresu administracji rządowej oraz innych zadań zleconych gminie (związkom gmin ) ustawami</t>
  </si>
  <si>
    <t>URZĘDY GMIN (MIAST I MIAST NA PRAWACH POWIATU)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</si>
  <si>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</si>
  <si>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</si>
  <si>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>OBRONA CYWILNA</t>
  </si>
  <si>
    <t>DOCHODY OD OSÓB PRAWNYCH , OD OSÓB FIZYCZNYCH I INNYCH JEDNOSTEK NIEPOSIADAJĄCYCH OSOBOWOŚCI PRAWNEJ ORAZ WYDATKI ZWIĄZANE Z ICH POBOREM</t>
  </si>
  <si>
    <t>WPŁYWY Z PODATKU DOCHODOWEGO OD OSÓB FIZYCZNYCH</t>
  </si>
  <si>
    <t>6298</t>
  </si>
  <si>
    <t>803</t>
  </si>
  <si>
    <t>SZKOLNICTWO WYŻSZE</t>
  </si>
  <si>
    <t>80309</t>
  </si>
  <si>
    <t>POMOC MATERIALNA DLA STUDENTÓW</t>
  </si>
  <si>
    <t>2330</t>
  </si>
  <si>
    <t>921</t>
  </si>
  <si>
    <t>926</t>
  </si>
  <si>
    <t>92601</t>
  </si>
  <si>
    <t>OBIEKTY SPORTOWE</t>
  </si>
  <si>
    <t>1</t>
  </si>
  <si>
    <t>2</t>
  </si>
  <si>
    <t>3</t>
  </si>
  <si>
    <r>
      <t>Podatek od działalności gospodarczej osób fizycznych opłacany w formie karty podatkowej</t>
    </r>
    <r>
      <rPr>
        <u val="single"/>
        <sz val="12"/>
        <rFont val="Times New Roman"/>
        <family val="1"/>
      </rPr>
      <t xml:space="preserve"> </t>
    </r>
  </si>
  <si>
    <t>SZKOŁY PODSTAWOWE</t>
  </si>
  <si>
    <t xml:space="preserve">PRZEDSZKOLA </t>
  </si>
  <si>
    <t>952</t>
  </si>
  <si>
    <t>Przychody z zaciągniętych pożyczek i kredytów na rynku krajowym</t>
  </si>
  <si>
    <t>OGÓŁEM</t>
  </si>
  <si>
    <t>WPŁYWY Z PODATKU ROLNEGO, PODATKU LEŚNEGO, PODATKU OD CZYNNOŚCI CYWILNOPRAWNYCH, PODATKU OD SPADKÓW I DAROWIZN ORAZ PODATKÓW I OPŁAT LOKALNYCH OD OSÓB FIZYCZNYCH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</si>
  <si>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</si>
  <si>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</si>
  <si>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</si>
  <si>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</si>
  <si>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</si>
  <si>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RÓŻNE ROZLICZENIA FINANSOWE</t>
  </si>
  <si>
    <t>CZĘŚĆ RÓWNOWAŻĄCA SUBWENCJI OGÓLNEJ DLA GMIN</t>
  </si>
  <si>
    <t>GIMNAZJA</t>
  </si>
  <si>
    <t>ZESPOŁY OBSŁUGI EKONOMICZNO-ADMINISTRACYJNEJ SZKÓŁ</t>
  </si>
  <si>
    <t>POZOSTAŁA DZIAŁALNOŚĆ</t>
  </si>
  <si>
    <t>PRZECIWDZIAŁANIE ALKOHOLIZMOWI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</si>
  <si>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</si>
  <si>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</si>
  <si>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</si>
  <si>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</si>
  <si>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USŁUGI OPIEKUŃCZE I SPECJALISTYCZNE USŁUGI OPIEKUŃCZE</t>
  </si>
  <si>
    <t>2030</t>
  </si>
  <si>
    <t>do uchwały Rady Miejskiej w Dobrym Mieście</t>
  </si>
  <si>
    <t>6620</t>
  </si>
  <si>
    <t>Dotacje celowe otrzymane z powiatu na inwestycje i zakupy inwestycyjne realizowane na podstawie porozumień (umów) między jednostkami samorządu terytorialnego</t>
  </si>
  <si>
    <t>92195</t>
  </si>
  <si>
    <t>Dochody z najmu i dzierżawy składników majątkowych Skarbu Państwa , jednostek samorządu terytorialnego lub innych jednostek zaliczanych do sektora finansów publicznych oraz innych umów o podobnym charakterze</t>
  </si>
  <si>
    <t>Dotacje celowe otrzymane od samorządu województwa na zadania bieżące realizowane na podstawie porozumień (umów ) między jednostkami samorządu terytorialnego</t>
  </si>
  <si>
    <t>Środki na dofinansowanie własnych inwestycji gmin ( związków gmin), powiatów ( związków powiatów), samorządów województw, pozyskane z innych źródeł</t>
  </si>
  <si>
    <t>0690</t>
  </si>
  <si>
    <t>92109</t>
  </si>
  <si>
    <t>2020</t>
  </si>
  <si>
    <t>Wpływy z różnych opłat</t>
  </si>
  <si>
    <t>0490</t>
  </si>
  <si>
    <t>Wpływy z innych lokalnych opłat pobieranych przez jednostki samorządu terytorialnego na podstawie odrębnych ustaw</t>
  </si>
  <si>
    <t>DOMY I OŚRODKI KULTURY, ŚWIETLICE I KLUBY</t>
  </si>
  <si>
    <t>Środki na dofinansowanie własnych inwestycji gmin (związków gmin), powiatów ( związków powiatów), samorządów województw, pozyskane z innych źródeł</t>
  </si>
  <si>
    <t>RAZEM PRZYCHODY -w tym:</t>
  </si>
  <si>
    <t>PLAN DOCHODÓW BUDŻETU GMINY DOBRE MIASTO NA 2008 r.</t>
  </si>
  <si>
    <t>Plan na 2008 rok</t>
  </si>
  <si>
    <t>01095</t>
  </si>
  <si>
    <t>70095</t>
  </si>
  <si>
    <t>6260</t>
  </si>
  <si>
    <t>Dotacje otrzymane z funduszy celowych na finansowanie lub dofinansowanie kosztów realizacji inwestycji i zakupów inwestycyjnych jednostek sektora finansów publicznych</t>
  </si>
  <si>
    <t>2910</t>
  </si>
  <si>
    <t>Wpływy ze zwrotów dotacji wykorzystanych niezgodnie z przeznaczeniem lub pobranych w nadmiernej wysokości</t>
  </si>
  <si>
    <t xml:space="preserve"> z tego</t>
  </si>
  <si>
    <t>bieżące</t>
  </si>
  <si>
    <t>majątkowe</t>
  </si>
  <si>
    <t>0770</t>
  </si>
  <si>
    <t xml:space="preserve">Wpłaty z tytułu odpłatnego nabycia prawa własności oraz prawa użytkowania wieczystego nieruchomości </t>
  </si>
  <si>
    <t>80120</t>
  </si>
  <si>
    <t>LICEA OGÓLNOKSZTAŁCĄCE</t>
  </si>
  <si>
    <t>2320</t>
  </si>
  <si>
    <t>80132</t>
  </si>
  <si>
    <t>SZKOŁY ARTYSTYCZNE</t>
  </si>
  <si>
    <t>Dotacje celowe otrzymane z budżetu państwa na zadania bieżące realizowane przez gminę na podstawie porozumień z organami administracji rządowej</t>
  </si>
  <si>
    <t>710</t>
  </si>
  <si>
    <t>DZIAŁALNOŚĆ USŁUGOWA</t>
  </si>
  <si>
    <t>71004</t>
  </si>
  <si>
    <t>PLANY ZAGOSPODAROWANIA PRZESTRZENNEGO</t>
  </si>
  <si>
    <t>Nr XVII/101/07 z dnia 28 grudnia 2007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</si>
</sst>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12"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4"/>
  <sheetViews>
    <sheetView tabSelected="1" view="pageBreakPreview" zoomScale="85" zoomScaleNormal="75" zoomScaleSheetLayoutView="85" workbookViewId="0" topLeftCell="A121">
      <selection activeCell="A28" sqref="A28:G28"/>
    </sheetView>
  </sheetViews>
  <sheetFormatPr defaultColWidth="9.00390625" defaultRowHeight="12.75"/>
  <cols>
    <col min="1" max="1" width="7.125" style="2" customWidth="1"/>
    <col min="2" max="2" width="10.625" style="2" customWidth="1"/>
    <col min="3" max="3" width="6.00390625" style="2" customWidth="1"/>
    <col min="4" max="4" width="43.625" style="1" customWidth="1"/>
    <col min="5" max="5" width="15.375" style="7" customWidth="1"/>
    <col min="6" max="6" width="14.875" style="7" customWidth="1"/>
    <col min="7" max="7" width="13.125" style="4" customWidth="1"/>
    <col min="8" max="16384" width="9.125" style="1" customWidth="1"/>
  </cols>
  <sheetData>
    <row r="1" spans="5:7" ht="12.75" customHeight="1">
      <c r="E1" s="63" t="s">
        <v>71</v>
      </c>
      <c r="F1" s="63"/>
      <c r="G1" s="63"/>
    </row>
    <row r="2" spans="5:7" ht="12.75">
      <c r="E2" s="64" t="s">
        <v>121</v>
      </c>
      <c r="F2" s="64"/>
      <c r="G2" s="64"/>
    </row>
    <row r="3" spans="5:7" ht="12.75">
      <c r="E3" s="64" t="s">
        <v>160</v>
      </c>
      <c r="F3" s="64"/>
      <c r="G3" s="64"/>
    </row>
    <row r="4" spans="5:7" ht="12.75">
      <c r="E4" s="52"/>
      <c r="F4" s="52"/>
      <c r="G4" s="52"/>
    </row>
    <row r="5" spans="5:7" ht="12.75">
      <c r="E5" s="52"/>
      <c r="F5" s="52"/>
      <c r="G5" s="52"/>
    </row>
    <row r="6" spans="5:7" ht="12.75">
      <c r="E6" s="62"/>
      <c r="F6" s="62"/>
      <c r="G6" s="62"/>
    </row>
    <row r="7" spans="1:7" ht="25.5" customHeight="1">
      <c r="A7" s="61" t="s">
        <v>137</v>
      </c>
      <c r="B7" s="61"/>
      <c r="C7" s="61"/>
      <c r="D7" s="61"/>
      <c r="E7" s="61"/>
      <c r="F7" s="61"/>
      <c r="G7" s="61"/>
    </row>
    <row r="8" spans="1:7" ht="25.5" customHeight="1">
      <c r="A8" s="41"/>
      <c r="B8" s="41"/>
      <c r="C8" s="41"/>
      <c r="D8" s="41"/>
      <c r="E8" s="41"/>
      <c r="F8" s="41"/>
      <c r="G8" s="41"/>
    </row>
    <row r="9" spans="1:7" ht="11.25" customHeight="1">
      <c r="A9" s="41"/>
      <c r="B9" s="41"/>
      <c r="C9" s="41"/>
      <c r="D9" s="41"/>
      <c r="E9" s="41"/>
      <c r="F9" s="41"/>
      <c r="G9" s="41"/>
    </row>
    <row r="10" spans="1:7" ht="15.75" customHeight="1">
      <c r="A10" s="57" t="s">
        <v>0</v>
      </c>
      <c r="B10" s="57" t="s">
        <v>1</v>
      </c>
      <c r="C10" s="57" t="s">
        <v>35</v>
      </c>
      <c r="D10" s="59" t="s">
        <v>36</v>
      </c>
      <c r="E10" s="53" t="s">
        <v>138</v>
      </c>
      <c r="F10" s="55" t="s">
        <v>145</v>
      </c>
      <c r="G10" s="56"/>
    </row>
    <row r="11" spans="1:7" ht="30.75" customHeight="1">
      <c r="A11" s="58"/>
      <c r="B11" s="58"/>
      <c r="C11" s="58"/>
      <c r="D11" s="60"/>
      <c r="E11" s="54"/>
      <c r="F11" s="40" t="s">
        <v>146</v>
      </c>
      <c r="G11" s="40" t="s">
        <v>147</v>
      </c>
    </row>
    <row r="12" spans="1:7" ht="15.75" customHeight="1">
      <c r="A12" s="32" t="s">
        <v>94</v>
      </c>
      <c r="B12" s="32" t="s">
        <v>95</v>
      </c>
      <c r="C12" s="32" t="s">
        <v>96</v>
      </c>
      <c r="D12" s="33">
        <v>4</v>
      </c>
      <c r="E12" s="34">
        <v>5</v>
      </c>
      <c r="F12" s="34">
        <v>6</v>
      </c>
      <c r="G12" s="33">
        <v>7</v>
      </c>
    </row>
    <row r="13" spans="1:7" s="3" customFormat="1" ht="25.5" customHeight="1">
      <c r="A13" s="24" t="s">
        <v>34</v>
      </c>
      <c r="B13" s="24"/>
      <c r="C13" s="24"/>
      <c r="D13" s="25" t="s">
        <v>2</v>
      </c>
      <c r="E13" s="26">
        <f aca="true" t="shared" si="0" ref="E13:G14">E14</f>
        <v>10000</v>
      </c>
      <c r="F13" s="26">
        <f t="shared" si="0"/>
        <v>0</v>
      </c>
      <c r="G13" s="26">
        <f t="shared" si="0"/>
        <v>10000</v>
      </c>
    </row>
    <row r="14" spans="1:7" ht="24" customHeight="1">
      <c r="A14" s="9"/>
      <c r="B14" s="8" t="s">
        <v>139</v>
      </c>
      <c r="C14" s="9"/>
      <c r="D14" s="10" t="s">
        <v>113</v>
      </c>
      <c r="E14" s="11">
        <f t="shared" si="0"/>
        <v>10000</v>
      </c>
      <c r="F14" s="11">
        <f t="shared" si="0"/>
        <v>0</v>
      </c>
      <c r="G14" s="11">
        <f t="shared" si="0"/>
        <v>10000</v>
      </c>
    </row>
    <row r="15" spans="1:7" ht="60" customHeight="1">
      <c r="A15" s="9"/>
      <c r="B15" s="8"/>
      <c r="C15" s="9" t="s">
        <v>148</v>
      </c>
      <c r="D15" s="10" t="s">
        <v>149</v>
      </c>
      <c r="E15" s="11">
        <v>10000</v>
      </c>
      <c r="F15" s="11">
        <v>0</v>
      </c>
      <c r="G15" s="11">
        <v>10000</v>
      </c>
    </row>
    <row r="16" spans="1:7" s="3" customFormat="1" ht="20.25" customHeight="1">
      <c r="A16" s="24" t="s">
        <v>58</v>
      </c>
      <c r="B16" s="24"/>
      <c r="C16" s="24"/>
      <c r="D16" s="24" t="s">
        <v>3</v>
      </c>
      <c r="E16" s="26">
        <f>E17</f>
        <v>1680</v>
      </c>
      <c r="F16" s="26">
        <f>F17</f>
        <v>1680</v>
      </c>
      <c r="G16" s="28"/>
    </row>
    <row r="17" spans="1:7" ht="19.5" customHeight="1">
      <c r="A17" s="9"/>
      <c r="B17" s="8" t="s">
        <v>70</v>
      </c>
      <c r="C17" s="15"/>
      <c r="D17" s="8" t="s">
        <v>72</v>
      </c>
      <c r="E17" s="11">
        <f>E18</f>
        <v>1680</v>
      </c>
      <c r="F17" s="11">
        <f>F18</f>
        <v>1680</v>
      </c>
      <c r="G17" s="12"/>
    </row>
    <row r="18" spans="1:7" ht="101.25" customHeight="1">
      <c r="A18" s="9"/>
      <c r="B18" s="9"/>
      <c r="C18" s="9" t="s">
        <v>51</v>
      </c>
      <c r="D18" s="9" t="s">
        <v>125</v>
      </c>
      <c r="E18" s="14">
        <v>1680</v>
      </c>
      <c r="F18" s="14">
        <v>1680</v>
      </c>
      <c r="G18" s="13"/>
    </row>
    <row r="19" spans="1:7" s="5" customFormat="1" ht="22.5" customHeight="1">
      <c r="A19" s="24">
        <v>600</v>
      </c>
      <c r="B19" s="24"/>
      <c r="C19" s="24"/>
      <c r="D19" s="24" t="s">
        <v>4</v>
      </c>
      <c r="E19" s="26">
        <f>E20</f>
        <v>41606</v>
      </c>
      <c r="F19" s="26">
        <f>F20</f>
        <v>41606</v>
      </c>
      <c r="G19" s="28"/>
    </row>
    <row r="20" spans="1:7" ht="26.25" customHeight="1">
      <c r="A20" s="18"/>
      <c r="B20" s="8">
        <v>60014</v>
      </c>
      <c r="C20" s="18"/>
      <c r="D20" s="8" t="s">
        <v>73</v>
      </c>
      <c r="E20" s="11">
        <f>E21</f>
        <v>41606</v>
      </c>
      <c r="F20" s="11">
        <f>F21</f>
        <v>41606</v>
      </c>
      <c r="G20" s="13"/>
    </row>
    <row r="21" spans="1:7" ht="67.5" customHeight="1">
      <c r="A21" s="18"/>
      <c r="B21" s="9"/>
      <c r="C21" s="9">
        <v>2320</v>
      </c>
      <c r="D21" s="9" t="s">
        <v>5</v>
      </c>
      <c r="E21" s="14">
        <v>41606</v>
      </c>
      <c r="F21" s="14">
        <v>41606</v>
      </c>
      <c r="G21" s="13"/>
    </row>
    <row r="22" spans="1:7" s="3" customFormat="1" ht="25.5" customHeight="1">
      <c r="A22" s="24">
        <v>700</v>
      </c>
      <c r="B22" s="24"/>
      <c r="C22" s="24"/>
      <c r="D22" s="24" t="s">
        <v>6</v>
      </c>
      <c r="E22" s="26">
        <f>E23+E29</f>
        <v>1059613</v>
      </c>
      <c r="F22" s="26">
        <f>F23+F29</f>
        <v>213700</v>
      </c>
      <c r="G22" s="26">
        <f>G23+G29</f>
        <v>845913</v>
      </c>
    </row>
    <row r="23" spans="1:7" ht="41.25" customHeight="1">
      <c r="A23" s="9"/>
      <c r="B23" s="9">
        <v>70005</v>
      </c>
      <c r="C23" s="9"/>
      <c r="D23" s="8" t="s">
        <v>75</v>
      </c>
      <c r="E23" s="11">
        <f>E24+E25+E26+E27+E28</f>
        <v>1020400</v>
      </c>
      <c r="F23" s="11">
        <f>F24+F25+F26+F27+F28</f>
        <v>213700</v>
      </c>
      <c r="G23" s="11">
        <f>G24+G25+G26+G27+G28</f>
        <v>806700</v>
      </c>
    </row>
    <row r="24" spans="1:7" ht="48" customHeight="1">
      <c r="A24" s="9"/>
      <c r="B24" s="9"/>
      <c r="C24" s="9" t="s">
        <v>50</v>
      </c>
      <c r="D24" s="9" t="s">
        <v>7</v>
      </c>
      <c r="E24" s="14">
        <v>140000</v>
      </c>
      <c r="F24" s="14">
        <v>140000</v>
      </c>
      <c r="G24" s="13"/>
    </row>
    <row r="25" spans="1:7" ht="93.75" customHeight="1">
      <c r="A25" s="9"/>
      <c r="B25" s="9"/>
      <c r="C25" s="9" t="s">
        <v>51</v>
      </c>
      <c r="D25" s="9" t="s">
        <v>125</v>
      </c>
      <c r="E25" s="14">
        <v>70000</v>
      </c>
      <c r="F25" s="14">
        <v>70000</v>
      </c>
      <c r="G25" s="13"/>
    </row>
    <row r="26" spans="1:7" ht="55.5" customHeight="1">
      <c r="A26" s="9"/>
      <c r="B26" s="9"/>
      <c r="C26" s="9" t="s">
        <v>52</v>
      </c>
      <c r="D26" s="9" t="s">
        <v>8</v>
      </c>
      <c r="E26" s="14">
        <v>30000</v>
      </c>
      <c r="F26" s="14">
        <v>0</v>
      </c>
      <c r="G26" s="14">
        <v>30000</v>
      </c>
    </row>
    <row r="27" spans="1:7" ht="57.75" customHeight="1">
      <c r="A27" s="9"/>
      <c r="B27" s="9"/>
      <c r="C27" s="9" t="s">
        <v>148</v>
      </c>
      <c r="D27" s="10" t="s">
        <v>149</v>
      </c>
      <c r="E27" s="29">
        <v>776700</v>
      </c>
      <c r="F27" s="29">
        <v>0</v>
      </c>
      <c r="G27" s="29">
        <v>776700</v>
      </c>
    </row>
    <row r="28" spans="1:7" ht="31.5">
      <c r="A28" s="9"/>
      <c r="B28" s="9"/>
      <c r="C28" s="9" t="s">
        <v>41</v>
      </c>
      <c r="D28" s="9" t="s">
        <v>13</v>
      </c>
      <c r="E28" s="14">
        <v>3700</v>
      </c>
      <c r="F28" s="14">
        <v>3700</v>
      </c>
      <c r="G28" s="13"/>
    </row>
    <row r="29" spans="1:7" ht="29.25" customHeight="1">
      <c r="A29" s="9"/>
      <c r="B29" s="9" t="s">
        <v>140</v>
      </c>
      <c r="C29" s="9"/>
      <c r="D29" s="8" t="s">
        <v>74</v>
      </c>
      <c r="E29" s="14">
        <f>E30</f>
        <v>39213</v>
      </c>
      <c r="F29" s="14">
        <f>F30</f>
        <v>0</v>
      </c>
      <c r="G29" s="14">
        <f>G30</f>
        <v>39213</v>
      </c>
    </row>
    <row r="30" spans="1:7" ht="84.75" customHeight="1">
      <c r="A30" s="9"/>
      <c r="B30" s="9"/>
      <c r="C30" s="9" t="s">
        <v>141</v>
      </c>
      <c r="D30" s="9" t="s">
        <v>142</v>
      </c>
      <c r="E30" s="14">
        <v>39213</v>
      </c>
      <c r="F30" s="14">
        <v>0</v>
      </c>
      <c r="G30" s="14">
        <v>39213</v>
      </c>
    </row>
    <row r="31" spans="1:7" ht="27.75" customHeight="1">
      <c r="A31" s="15" t="s">
        <v>156</v>
      </c>
      <c r="B31" s="15"/>
      <c r="C31" s="15"/>
      <c r="D31" s="15" t="s">
        <v>157</v>
      </c>
      <c r="E31" s="16">
        <f>E32</f>
        <v>4000</v>
      </c>
      <c r="F31" s="16">
        <f>F32</f>
        <v>4000</v>
      </c>
      <c r="G31" s="17"/>
    </row>
    <row r="32" spans="1:7" ht="37.5" customHeight="1">
      <c r="A32" s="9"/>
      <c r="B32" s="9" t="s">
        <v>158</v>
      </c>
      <c r="C32" s="9"/>
      <c r="D32" s="9" t="s">
        <v>159</v>
      </c>
      <c r="E32" s="14">
        <f>E33</f>
        <v>4000</v>
      </c>
      <c r="F32" s="14">
        <f>F33</f>
        <v>4000</v>
      </c>
      <c r="G32" s="13"/>
    </row>
    <row r="33" spans="1:7" ht="63" customHeight="1">
      <c r="A33" s="9"/>
      <c r="B33" s="9"/>
      <c r="C33" s="9" t="s">
        <v>132</v>
      </c>
      <c r="D33" s="9" t="s">
        <v>133</v>
      </c>
      <c r="E33" s="14">
        <v>4000</v>
      </c>
      <c r="F33" s="14">
        <v>4000</v>
      </c>
      <c r="G33" s="13"/>
    </row>
    <row r="34" spans="1:7" ht="30.75" customHeight="1">
      <c r="A34" s="24">
        <v>750</v>
      </c>
      <c r="B34" s="24"/>
      <c r="C34" s="24"/>
      <c r="D34" s="24" t="s">
        <v>10</v>
      </c>
      <c r="E34" s="26">
        <f>E35+E37</f>
        <v>140166</v>
      </c>
      <c r="F34" s="26">
        <f>F35+F37</f>
        <v>140166</v>
      </c>
      <c r="G34" s="28"/>
    </row>
    <row r="35" spans="1:7" s="3" customFormat="1" ht="24" customHeight="1">
      <c r="A35" s="9"/>
      <c r="B35" s="9">
        <v>75011</v>
      </c>
      <c r="C35" s="9"/>
      <c r="D35" s="8" t="s">
        <v>76</v>
      </c>
      <c r="E35" s="11">
        <f>E36</f>
        <v>129666</v>
      </c>
      <c r="F35" s="11">
        <f>F36</f>
        <v>129666</v>
      </c>
      <c r="G35" s="13"/>
    </row>
    <row r="36" spans="1:7" ht="84" customHeight="1">
      <c r="A36" s="9"/>
      <c r="B36" s="9"/>
      <c r="C36" s="9">
        <v>2010</v>
      </c>
      <c r="D36" s="9" t="s">
        <v>77</v>
      </c>
      <c r="E36" s="14">
        <v>129666</v>
      </c>
      <c r="F36" s="14">
        <v>129666</v>
      </c>
      <c r="G36" s="13"/>
    </row>
    <row r="37" spans="1:7" ht="42.75" customHeight="1">
      <c r="A37" s="9"/>
      <c r="B37" s="9">
        <v>75023</v>
      </c>
      <c r="C37" s="9"/>
      <c r="D37" s="8" t="s">
        <v>78</v>
      </c>
      <c r="E37" s="11">
        <f>E38+E39</f>
        <v>10500</v>
      </c>
      <c r="F37" s="11">
        <f>F38+F39</f>
        <v>10500</v>
      </c>
      <c r="G37" s="13"/>
    </row>
    <row r="38" spans="1:7" ht="30" customHeight="1">
      <c r="A38" s="9"/>
      <c r="B38" s="9"/>
      <c r="C38" s="9" t="s">
        <v>128</v>
      </c>
      <c r="D38" s="8" t="s">
        <v>131</v>
      </c>
      <c r="E38" s="14">
        <v>7500</v>
      </c>
      <c r="F38" s="14">
        <v>7500</v>
      </c>
      <c r="G38" s="13"/>
    </row>
    <row r="39" spans="1:7" ht="78.75" customHeight="1">
      <c r="A39" s="9"/>
      <c r="B39" s="9"/>
      <c r="C39" s="9">
        <v>2360</v>
      </c>
      <c r="D39" s="9" t="s">
        <v>79</v>
      </c>
      <c r="E39" s="14">
        <v>3000</v>
      </c>
      <c r="F39" s="14">
        <v>3000</v>
      </c>
      <c r="G39" s="13"/>
    </row>
    <row r="40" spans="1:7" ht="64.5" customHeight="1">
      <c r="A40" s="24">
        <v>751</v>
      </c>
      <c r="B40" s="24"/>
      <c r="C40" s="24"/>
      <c r="D40" s="24" t="s">
        <v>11</v>
      </c>
      <c r="E40" s="26">
        <f>E41</f>
        <v>2670</v>
      </c>
      <c r="F40" s="26">
        <f>F41</f>
        <v>2670</v>
      </c>
      <c r="G40" s="28"/>
    </row>
    <row r="41" spans="1:7" s="6" customFormat="1" ht="69" customHeight="1">
      <c r="A41" s="9"/>
      <c r="B41" s="9">
        <v>75101</v>
      </c>
      <c r="C41" s="9"/>
      <c r="D41" s="8" t="s">
        <v>80</v>
      </c>
      <c r="E41" s="11">
        <f>E42</f>
        <v>2670</v>
      </c>
      <c r="F41" s="11">
        <f>F42</f>
        <v>2670</v>
      </c>
      <c r="G41" s="13"/>
    </row>
    <row r="42" spans="1:7" ht="71.25" customHeight="1">
      <c r="A42" s="9"/>
      <c r="B42" s="9"/>
      <c r="C42" s="9">
        <v>2010</v>
      </c>
      <c r="D42" s="9" t="s">
        <v>12</v>
      </c>
      <c r="E42" s="14">
        <v>2670</v>
      </c>
      <c r="F42" s="14">
        <v>2670</v>
      </c>
      <c r="G42" s="13"/>
    </row>
    <row r="43" spans="1:7" ht="47.25" customHeight="1">
      <c r="A43" s="24" t="s">
        <v>60</v>
      </c>
      <c r="B43" s="27"/>
      <c r="C43" s="27"/>
      <c r="D43" s="24" t="s">
        <v>55</v>
      </c>
      <c r="E43" s="26">
        <f>E44</f>
        <v>500</v>
      </c>
      <c r="F43" s="26">
        <f>F44</f>
        <v>500</v>
      </c>
      <c r="G43" s="28"/>
    </row>
    <row r="44" spans="1:7" ht="26.25" customHeight="1">
      <c r="A44" s="9"/>
      <c r="B44" s="9" t="s">
        <v>61</v>
      </c>
      <c r="C44" s="9"/>
      <c r="D44" s="8" t="s">
        <v>81</v>
      </c>
      <c r="E44" s="14">
        <f>E45</f>
        <v>500</v>
      </c>
      <c r="F44" s="14">
        <f>F45</f>
        <v>500</v>
      </c>
      <c r="G44" s="13"/>
    </row>
    <row r="45" spans="1:7" ht="74.25" customHeight="1">
      <c r="A45" s="9"/>
      <c r="B45" s="9"/>
      <c r="C45" s="9" t="s">
        <v>62</v>
      </c>
      <c r="D45" s="9" t="s">
        <v>12</v>
      </c>
      <c r="E45" s="14">
        <v>500</v>
      </c>
      <c r="F45" s="14">
        <v>500</v>
      </c>
      <c r="G45" s="13"/>
    </row>
    <row r="46" spans="1:7" ht="109.5" customHeight="1">
      <c r="A46" s="20">
        <v>756</v>
      </c>
      <c r="B46" s="20"/>
      <c r="C46" s="20"/>
      <c r="D46" s="20" t="s">
        <v>82</v>
      </c>
      <c r="E46" s="16">
        <f>E47+E49+E66+E69+E56</f>
        <v>11828032</v>
      </c>
      <c r="F46" s="16">
        <f>F47+F49+F66+F69+F56</f>
        <v>11828032</v>
      </c>
      <c r="G46" s="17"/>
    </row>
    <row r="47" spans="1:7" s="5" customFormat="1" ht="42" customHeight="1">
      <c r="A47" s="9"/>
      <c r="B47" s="9">
        <v>75601</v>
      </c>
      <c r="C47" s="9"/>
      <c r="D47" s="8" t="s">
        <v>83</v>
      </c>
      <c r="E47" s="11">
        <f>E48</f>
        <v>9000</v>
      </c>
      <c r="F47" s="11">
        <f>F48</f>
        <v>9000</v>
      </c>
      <c r="G47" s="13"/>
    </row>
    <row r="48" spans="1:7" ht="54.75" customHeight="1">
      <c r="A48" s="9"/>
      <c r="B48" s="9"/>
      <c r="C48" s="9" t="s">
        <v>54</v>
      </c>
      <c r="D48" s="9" t="s">
        <v>97</v>
      </c>
      <c r="E48" s="14">
        <v>9000</v>
      </c>
      <c r="F48" s="14">
        <v>9000</v>
      </c>
      <c r="G48" s="13"/>
    </row>
    <row r="49" spans="1:7" ht="112.5" customHeight="1">
      <c r="A49" s="9"/>
      <c r="B49" s="9">
        <v>75615</v>
      </c>
      <c r="C49" s="9"/>
      <c r="D49" s="8" t="s">
        <v>104</v>
      </c>
      <c r="E49" s="11">
        <f>E50+E51+E52+E53+E54+E55</f>
        <v>4164955</v>
      </c>
      <c r="F49" s="11">
        <f>F50+F51+F52+F53+F54+F55</f>
        <v>4164955</v>
      </c>
      <c r="G49" s="13"/>
    </row>
    <row r="50" spans="1:7" ht="23.25" customHeight="1">
      <c r="A50" s="9"/>
      <c r="B50" s="9"/>
      <c r="C50" s="9" t="s">
        <v>42</v>
      </c>
      <c r="D50" s="9" t="s">
        <v>14</v>
      </c>
      <c r="E50" s="29">
        <v>3743438</v>
      </c>
      <c r="F50" s="29">
        <v>3743438</v>
      </c>
      <c r="G50" s="13"/>
    </row>
    <row r="51" spans="1:7" ht="19.5" customHeight="1">
      <c r="A51" s="9"/>
      <c r="B51" s="9"/>
      <c r="C51" s="9" t="s">
        <v>43</v>
      </c>
      <c r="D51" s="9" t="s">
        <v>15</v>
      </c>
      <c r="E51" s="14">
        <v>104726</v>
      </c>
      <c r="F51" s="14">
        <v>104726</v>
      </c>
      <c r="G51" s="13"/>
    </row>
    <row r="52" spans="1:7" ht="19.5" customHeight="1">
      <c r="A52" s="9"/>
      <c r="B52" s="9"/>
      <c r="C52" s="9" t="s">
        <v>44</v>
      </c>
      <c r="D52" s="9" t="s">
        <v>16</v>
      </c>
      <c r="E52" s="14">
        <v>215898</v>
      </c>
      <c r="F52" s="14">
        <v>215898</v>
      </c>
      <c r="G52" s="13"/>
    </row>
    <row r="53" spans="1:7" ht="22.5" customHeight="1">
      <c r="A53" s="9"/>
      <c r="B53" s="9"/>
      <c r="C53" s="9" t="s">
        <v>45</v>
      </c>
      <c r="D53" s="9" t="s">
        <v>17</v>
      </c>
      <c r="E53" s="14">
        <v>65643</v>
      </c>
      <c r="F53" s="14">
        <v>65643</v>
      </c>
      <c r="G53" s="13"/>
    </row>
    <row r="54" spans="1:7" ht="21" customHeight="1">
      <c r="A54" s="9"/>
      <c r="B54" s="9"/>
      <c r="C54" s="9" t="s">
        <v>48</v>
      </c>
      <c r="D54" s="9" t="s">
        <v>20</v>
      </c>
      <c r="E54" s="14">
        <v>14600</v>
      </c>
      <c r="F54" s="14">
        <v>14600</v>
      </c>
      <c r="G54" s="13"/>
    </row>
    <row r="55" spans="1:7" ht="31.5">
      <c r="A55" s="9"/>
      <c r="B55" s="9"/>
      <c r="C55" s="9" t="s">
        <v>41</v>
      </c>
      <c r="D55" s="9" t="s">
        <v>13</v>
      </c>
      <c r="E55" s="14">
        <v>20650</v>
      </c>
      <c r="F55" s="14">
        <v>20650</v>
      </c>
      <c r="G55" s="13"/>
    </row>
    <row r="56" spans="1:7" ht="103.5" customHeight="1">
      <c r="A56" s="9"/>
      <c r="B56" s="9" t="s">
        <v>63</v>
      </c>
      <c r="C56" s="9"/>
      <c r="D56" s="8" t="s">
        <v>103</v>
      </c>
      <c r="E56" s="11">
        <f>E57+E58+E59+E60+E61+E62+E63+E64+E65</f>
        <v>2565297</v>
      </c>
      <c r="F56" s="11">
        <f>F57+F58+F59+F60+F61+F62+F63+F64+F65</f>
        <v>2565297</v>
      </c>
      <c r="G56" s="13"/>
    </row>
    <row r="57" spans="1:7" ht="24" customHeight="1">
      <c r="A57" s="9"/>
      <c r="B57" s="9"/>
      <c r="C57" s="9" t="s">
        <v>42</v>
      </c>
      <c r="D57" s="9" t="s">
        <v>14</v>
      </c>
      <c r="E57" s="14">
        <v>1375859</v>
      </c>
      <c r="F57" s="14">
        <v>1375859</v>
      </c>
      <c r="G57" s="13"/>
    </row>
    <row r="58" spans="1:7" ht="29.25" customHeight="1">
      <c r="A58" s="9"/>
      <c r="B58" s="9"/>
      <c r="C58" s="9" t="s">
        <v>43</v>
      </c>
      <c r="D58" s="9" t="s">
        <v>15</v>
      </c>
      <c r="E58" s="14">
        <v>869092</v>
      </c>
      <c r="F58" s="14">
        <v>869092</v>
      </c>
      <c r="G58" s="13"/>
    </row>
    <row r="59" spans="1:7" ht="21.75" customHeight="1">
      <c r="A59" s="9"/>
      <c r="B59" s="9"/>
      <c r="C59" s="9" t="s">
        <v>44</v>
      </c>
      <c r="D59" s="9" t="s">
        <v>16</v>
      </c>
      <c r="E59" s="14">
        <v>5748</v>
      </c>
      <c r="F59" s="14">
        <v>5748</v>
      </c>
      <c r="G59" s="13"/>
    </row>
    <row r="60" spans="1:7" ht="22.5" customHeight="1">
      <c r="A60" s="9"/>
      <c r="B60" s="9"/>
      <c r="C60" s="9" t="s">
        <v>45</v>
      </c>
      <c r="D60" s="9" t="s">
        <v>17</v>
      </c>
      <c r="E60" s="14">
        <v>46548</v>
      </c>
      <c r="F60" s="14">
        <v>46548</v>
      </c>
      <c r="G60" s="13"/>
    </row>
    <row r="61" spans="1:7" ht="21" customHeight="1">
      <c r="A61" s="9"/>
      <c r="B61" s="9"/>
      <c r="C61" s="9" t="s">
        <v>64</v>
      </c>
      <c r="D61" s="9" t="s">
        <v>65</v>
      </c>
      <c r="E61" s="14">
        <v>35000</v>
      </c>
      <c r="F61" s="14">
        <v>35000</v>
      </c>
      <c r="G61" s="13"/>
    </row>
    <row r="62" spans="1:7" ht="20.25" customHeight="1">
      <c r="A62" s="9"/>
      <c r="B62" s="9"/>
      <c r="C62" s="9" t="s">
        <v>46</v>
      </c>
      <c r="D62" s="9" t="s">
        <v>18</v>
      </c>
      <c r="E62" s="14">
        <v>30000</v>
      </c>
      <c r="F62" s="14">
        <v>30000</v>
      </c>
      <c r="G62" s="13"/>
    </row>
    <row r="63" spans="1:7" ht="25.5" customHeight="1">
      <c r="A63" s="9"/>
      <c r="B63" s="9"/>
      <c r="C63" s="9" t="s">
        <v>47</v>
      </c>
      <c r="D63" s="9" t="s">
        <v>19</v>
      </c>
      <c r="E63" s="14">
        <v>1000</v>
      </c>
      <c r="F63" s="14">
        <v>1000</v>
      </c>
      <c r="G63" s="13"/>
    </row>
    <row r="64" spans="1:7" ht="30.75" customHeight="1">
      <c r="A64" s="9"/>
      <c r="B64" s="9"/>
      <c r="C64" s="9" t="s">
        <v>48</v>
      </c>
      <c r="D64" s="9" t="s">
        <v>20</v>
      </c>
      <c r="E64" s="14">
        <v>187000</v>
      </c>
      <c r="F64" s="14">
        <v>187000</v>
      </c>
      <c r="G64" s="13"/>
    </row>
    <row r="65" spans="1:7" ht="31.5">
      <c r="A65" s="9"/>
      <c r="B65" s="9"/>
      <c r="C65" s="9" t="s">
        <v>41</v>
      </c>
      <c r="D65" s="9" t="s">
        <v>13</v>
      </c>
      <c r="E65" s="14">
        <v>15050</v>
      </c>
      <c r="F65" s="14">
        <v>15050</v>
      </c>
      <c r="G65" s="13"/>
    </row>
    <row r="66" spans="1:7" ht="91.5" customHeight="1">
      <c r="A66" s="9"/>
      <c r="B66" s="9">
        <v>75618</v>
      </c>
      <c r="C66" s="9"/>
      <c r="D66" s="8" t="s">
        <v>105</v>
      </c>
      <c r="E66" s="11">
        <f>SUM(E67:E68)</f>
        <v>101400</v>
      </c>
      <c r="F66" s="11">
        <f>SUM(F67:F68)</f>
        <v>101400</v>
      </c>
      <c r="G66" s="13"/>
    </row>
    <row r="67" spans="1:7" ht="36" customHeight="1">
      <c r="A67" s="9"/>
      <c r="B67" s="9"/>
      <c r="C67" s="9" t="s">
        <v>49</v>
      </c>
      <c r="D67" s="9" t="s">
        <v>21</v>
      </c>
      <c r="E67" s="14">
        <v>85000</v>
      </c>
      <c r="F67" s="14">
        <v>85000</v>
      </c>
      <c r="G67" s="13"/>
    </row>
    <row r="68" spans="1:7" ht="66.75" customHeight="1">
      <c r="A68" s="9"/>
      <c r="B68" s="9"/>
      <c r="C68" s="9" t="s">
        <v>132</v>
      </c>
      <c r="D68" s="9" t="s">
        <v>133</v>
      </c>
      <c r="E68" s="14">
        <v>16400</v>
      </c>
      <c r="F68" s="14">
        <v>16400</v>
      </c>
      <c r="G68" s="13"/>
    </row>
    <row r="69" spans="1:7" ht="47.25">
      <c r="A69" s="9"/>
      <c r="B69" s="9">
        <v>75621</v>
      </c>
      <c r="C69" s="9"/>
      <c r="D69" s="8" t="s">
        <v>106</v>
      </c>
      <c r="E69" s="14">
        <f>E70+E71</f>
        <v>4987380</v>
      </c>
      <c r="F69" s="14">
        <f>F70+F71</f>
        <v>4987380</v>
      </c>
      <c r="G69" s="13"/>
    </row>
    <row r="70" spans="1:7" ht="24" customHeight="1">
      <c r="A70" s="9"/>
      <c r="B70" s="9"/>
      <c r="C70" s="9" t="s">
        <v>40</v>
      </c>
      <c r="D70" s="9" t="s">
        <v>22</v>
      </c>
      <c r="E70" s="29">
        <v>4802380</v>
      </c>
      <c r="F70" s="29">
        <v>4802380</v>
      </c>
      <c r="G70" s="13"/>
    </row>
    <row r="71" spans="1:7" ht="22.5" customHeight="1">
      <c r="A71" s="9"/>
      <c r="B71" s="9"/>
      <c r="C71" s="9" t="s">
        <v>39</v>
      </c>
      <c r="D71" s="9" t="s">
        <v>23</v>
      </c>
      <c r="E71" s="14">
        <v>185000</v>
      </c>
      <c r="F71" s="14">
        <v>185000</v>
      </c>
      <c r="G71" s="13"/>
    </row>
    <row r="72" spans="1:7" ht="25.5" customHeight="1">
      <c r="A72" s="20">
        <v>758</v>
      </c>
      <c r="B72" s="20"/>
      <c r="C72" s="20"/>
      <c r="D72" s="20" t="s">
        <v>24</v>
      </c>
      <c r="E72" s="16">
        <f>E73+E75+E77+E79</f>
        <v>10335699</v>
      </c>
      <c r="F72" s="16">
        <f>F73+F75+F77+F79</f>
        <v>10335699</v>
      </c>
      <c r="G72" s="21"/>
    </row>
    <row r="73" spans="1:7" ht="47.25">
      <c r="A73" s="9"/>
      <c r="B73" s="9">
        <v>75801</v>
      </c>
      <c r="C73" s="9"/>
      <c r="D73" s="8" t="s">
        <v>107</v>
      </c>
      <c r="E73" s="11">
        <f>E74</f>
        <v>6773332</v>
      </c>
      <c r="F73" s="11">
        <f>F74</f>
        <v>6773332</v>
      </c>
      <c r="G73" s="13"/>
    </row>
    <row r="74" spans="1:7" ht="21.75" customHeight="1">
      <c r="A74" s="9"/>
      <c r="B74" s="9"/>
      <c r="C74" s="9">
        <v>2920</v>
      </c>
      <c r="D74" s="9" t="s">
        <v>25</v>
      </c>
      <c r="E74" s="14">
        <v>6773332</v>
      </c>
      <c r="F74" s="14">
        <v>6773332</v>
      </c>
      <c r="G74" s="13"/>
    </row>
    <row r="75" spans="1:7" ht="31.5">
      <c r="A75" s="9"/>
      <c r="B75" s="9">
        <v>75807</v>
      </c>
      <c r="C75" s="9"/>
      <c r="D75" s="8" t="s">
        <v>108</v>
      </c>
      <c r="E75" s="11">
        <f>E76</f>
        <v>3400774</v>
      </c>
      <c r="F75" s="11">
        <f>F76</f>
        <v>3400774</v>
      </c>
      <c r="G75" s="13"/>
    </row>
    <row r="76" spans="1:7" ht="23.25" customHeight="1">
      <c r="A76" s="9"/>
      <c r="B76" s="9"/>
      <c r="C76" s="9">
        <v>2920</v>
      </c>
      <c r="D76" s="9" t="s">
        <v>25</v>
      </c>
      <c r="E76" s="14">
        <v>3400774</v>
      </c>
      <c r="F76" s="14">
        <v>3400774</v>
      </c>
      <c r="G76" s="13"/>
    </row>
    <row r="77" spans="1:7" ht="15.75">
      <c r="A77" s="9"/>
      <c r="B77" s="9">
        <v>75814</v>
      </c>
      <c r="C77" s="9"/>
      <c r="D77" s="8" t="s">
        <v>109</v>
      </c>
      <c r="E77" s="11">
        <f>E78</f>
        <v>25000</v>
      </c>
      <c r="F77" s="11">
        <f>F78</f>
        <v>25000</v>
      </c>
      <c r="G77" s="13"/>
    </row>
    <row r="78" spans="1:7" ht="24" customHeight="1">
      <c r="A78" s="9"/>
      <c r="B78" s="9"/>
      <c r="C78" s="9" t="s">
        <v>53</v>
      </c>
      <c r="D78" s="9" t="s">
        <v>9</v>
      </c>
      <c r="E78" s="14">
        <v>25000</v>
      </c>
      <c r="F78" s="14">
        <v>25000</v>
      </c>
      <c r="G78" s="13"/>
    </row>
    <row r="79" spans="1:7" ht="31.5">
      <c r="A79" s="9"/>
      <c r="B79" s="9" t="s">
        <v>66</v>
      </c>
      <c r="C79" s="9"/>
      <c r="D79" s="8" t="s">
        <v>110</v>
      </c>
      <c r="E79" s="11">
        <f>E80</f>
        <v>136593</v>
      </c>
      <c r="F79" s="11">
        <f>F80</f>
        <v>136593</v>
      </c>
      <c r="G79" s="13"/>
    </row>
    <row r="80" spans="1:7" ht="22.5" customHeight="1">
      <c r="A80" s="9"/>
      <c r="B80" s="9"/>
      <c r="C80" s="9" t="s">
        <v>59</v>
      </c>
      <c r="D80" s="9" t="s">
        <v>25</v>
      </c>
      <c r="E80" s="14">
        <v>136593</v>
      </c>
      <c r="F80" s="14">
        <v>136593</v>
      </c>
      <c r="G80" s="13"/>
    </row>
    <row r="81" spans="1:7" ht="25.5" customHeight="1">
      <c r="A81" s="20">
        <v>801</v>
      </c>
      <c r="B81" s="20"/>
      <c r="C81" s="20"/>
      <c r="D81" s="20" t="s">
        <v>26</v>
      </c>
      <c r="E81" s="16">
        <f>E82+E84+E87+E89+E91+E93+E95</f>
        <v>336384</v>
      </c>
      <c r="F81" s="16">
        <f>F82+F84+F87+F89+F91+F93+F95</f>
        <v>336384</v>
      </c>
      <c r="G81" s="21"/>
    </row>
    <row r="82" spans="1:7" ht="21.75" customHeight="1">
      <c r="A82" s="9"/>
      <c r="B82" s="9">
        <v>80101</v>
      </c>
      <c r="C82" s="9"/>
      <c r="D82" s="8" t="s">
        <v>98</v>
      </c>
      <c r="E82" s="14">
        <f>E83</f>
        <v>8000</v>
      </c>
      <c r="F82" s="14">
        <f>F83</f>
        <v>8000</v>
      </c>
      <c r="G82" s="13"/>
    </row>
    <row r="83" spans="1:7" ht="95.25" customHeight="1">
      <c r="A83" s="9"/>
      <c r="B83" s="9"/>
      <c r="C83" s="9" t="s">
        <v>51</v>
      </c>
      <c r="D83" s="9" t="s">
        <v>125</v>
      </c>
      <c r="E83" s="14">
        <v>8000</v>
      </c>
      <c r="F83" s="14">
        <v>8000</v>
      </c>
      <c r="G83" s="13"/>
    </row>
    <row r="84" spans="1:7" ht="22.5" customHeight="1">
      <c r="A84" s="9"/>
      <c r="B84" s="9">
        <v>80104</v>
      </c>
      <c r="C84" s="9"/>
      <c r="D84" s="8" t="s">
        <v>99</v>
      </c>
      <c r="E84" s="14">
        <f>E85+E86</f>
        <v>254276</v>
      </c>
      <c r="F84" s="14">
        <f>F85+F86</f>
        <v>254276</v>
      </c>
      <c r="G84" s="13"/>
    </row>
    <row r="85" spans="1:7" ht="22.5" customHeight="1">
      <c r="A85" s="9"/>
      <c r="B85" s="9"/>
      <c r="C85" s="9" t="s">
        <v>37</v>
      </c>
      <c r="D85" s="9" t="s">
        <v>28</v>
      </c>
      <c r="E85" s="14">
        <v>254176</v>
      </c>
      <c r="F85" s="14">
        <v>254176</v>
      </c>
      <c r="G85" s="13"/>
    </row>
    <row r="86" spans="1:7" ht="15.75">
      <c r="A86" s="9"/>
      <c r="B86" s="9"/>
      <c r="C86" s="9" t="s">
        <v>53</v>
      </c>
      <c r="D86" s="9" t="s">
        <v>9</v>
      </c>
      <c r="E86" s="14">
        <v>100</v>
      </c>
      <c r="F86" s="14">
        <v>100</v>
      </c>
      <c r="G86" s="13"/>
    </row>
    <row r="87" spans="1:7" ht="18.75" customHeight="1">
      <c r="A87" s="9"/>
      <c r="B87" s="9">
        <v>80110</v>
      </c>
      <c r="C87" s="9"/>
      <c r="D87" s="8" t="s">
        <v>111</v>
      </c>
      <c r="E87" s="14">
        <f>E88</f>
        <v>30000</v>
      </c>
      <c r="F87" s="14">
        <f>F88</f>
        <v>30000</v>
      </c>
      <c r="G87" s="13"/>
    </row>
    <row r="88" spans="1:7" ht="99" customHeight="1">
      <c r="A88" s="9"/>
      <c r="B88" s="9"/>
      <c r="C88" s="9" t="s">
        <v>51</v>
      </c>
      <c r="D88" s="9" t="s">
        <v>125</v>
      </c>
      <c r="E88" s="14">
        <v>30000</v>
      </c>
      <c r="F88" s="14">
        <v>30000</v>
      </c>
      <c r="G88" s="13"/>
    </row>
    <row r="89" spans="1:7" ht="43.5" customHeight="1">
      <c r="A89" s="9"/>
      <c r="B89" s="9">
        <v>80114</v>
      </c>
      <c r="C89" s="9"/>
      <c r="D89" s="8" t="s">
        <v>112</v>
      </c>
      <c r="E89" s="14">
        <f>E90</f>
        <v>200</v>
      </c>
      <c r="F89" s="14">
        <f>F90</f>
        <v>200</v>
      </c>
      <c r="G89" s="13"/>
    </row>
    <row r="90" spans="1:7" ht="21" customHeight="1">
      <c r="A90" s="9"/>
      <c r="B90" s="9"/>
      <c r="C90" s="9" t="s">
        <v>53</v>
      </c>
      <c r="D90" s="8" t="s">
        <v>9</v>
      </c>
      <c r="E90" s="14">
        <v>200</v>
      </c>
      <c r="F90" s="14">
        <v>200</v>
      </c>
      <c r="G90" s="13"/>
    </row>
    <row r="91" spans="1:7" ht="21.75" customHeight="1">
      <c r="A91" s="9"/>
      <c r="B91" s="9" t="s">
        <v>150</v>
      </c>
      <c r="C91" s="9"/>
      <c r="D91" s="8" t="s">
        <v>151</v>
      </c>
      <c r="E91" s="14">
        <f>E92</f>
        <v>454</v>
      </c>
      <c r="F91" s="14">
        <f>F92</f>
        <v>454</v>
      </c>
      <c r="G91" s="13"/>
    </row>
    <row r="92" spans="1:7" ht="76.5" customHeight="1">
      <c r="A92" s="9"/>
      <c r="B92" s="9"/>
      <c r="C92" s="9" t="s">
        <v>152</v>
      </c>
      <c r="D92" s="9" t="s">
        <v>5</v>
      </c>
      <c r="E92" s="14">
        <v>454</v>
      </c>
      <c r="F92" s="14">
        <v>454</v>
      </c>
      <c r="G92" s="13"/>
    </row>
    <row r="93" spans="1:7" ht="26.25" customHeight="1">
      <c r="A93" s="9"/>
      <c r="B93" s="9" t="s">
        <v>153</v>
      </c>
      <c r="C93" s="9"/>
      <c r="D93" s="8" t="s">
        <v>154</v>
      </c>
      <c r="E93" s="14">
        <f>E94</f>
        <v>454</v>
      </c>
      <c r="F93" s="14">
        <f>F94</f>
        <v>454</v>
      </c>
      <c r="G93" s="13"/>
    </row>
    <row r="94" spans="1:7" ht="78.75" customHeight="1">
      <c r="A94" s="9"/>
      <c r="B94" s="9"/>
      <c r="C94" s="9" t="s">
        <v>130</v>
      </c>
      <c r="D94" s="9" t="s">
        <v>155</v>
      </c>
      <c r="E94" s="14">
        <v>454</v>
      </c>
      <c r="F94" s="14">
        <v>454</v>
      </c>
      <c r="G94" s="13"/>
    </row>
    <row r="95" spans="1:7" ht="27.75" customHeight="1">
      <c r="A95" s="9"/>
      <c r="B95" s="9">
        <v>80195</v>
      </c>
      <c r="C95" s="9"/>
      <c r="D95" s="8" t="s">
        <v>113</v>
      </c>
      <c r="E95" s="11">
        <f>E96+E97</f>
        <v>43000</v>
      </c>
      <c r="F95" s="11">
        <f>F96+F97</f>
        <v>43000</v>
      </c>
      <c r="G95" s="13"/>
    </row>
    <row r="96" spans="1:7" ht="101.25" customHeight="1">
      <c r="A96" s="9"/>
      <c r="B96" s="9"/>
      <c r="C96" s="9" t="s">
        <v>51</v>
      </c>
      <c r="D96" s="9" t="s">
        <v>125</v>
      </c>
      <c r="E96" s="14">
        <v>6000</v>
      </c>
      <c r="F96" s="14">
        <v>6000</v>
      </c>
      <c r="G96" s="13"/>
    </row>
    <row r="97" spans="1:7" ht="65.25" customHeight="1">
      <c r="A97" s="9"/>
      <c r="B97" s="9"/>
      <c r="C97" s="9" t="s">
        <v>120</v>
      </c>
      <c r="D97" s="9" t="s">
        <v>27</v>
      </c>
      <c r="E97" s="14">
        <v>37000</v>
      </c>
      <c r="F97" s="14">
        <v>37000</v>
      </c>
      <c r="G97" s="13"/>
    </row>
    <row r="98" spans="1:7" ht="24.75" customHeight="1">
      <c r="A98" s="20" t="s">
        <v>85</v>
      </c>
      <c r="B98" s="20"/>
      <c r="C98" s="20"/>
      <c r="D98" s="20" t="s">
        <v>86</v>
      </c>
      <c r="E98" s="19">
        <f>E99</f>
        <v>1350</v>
      </c>
      <c r="F98" s="19">
        <f>F99</f>
        <v>1350</v>
      </c>
      <c r="G98" s="21"/>
    </row>
    <row r="99" spans="1:7" ht="35.25" customHeight="1">
      <c r="A99" s="9"/>
      <c r="B99" s="9" t="s">
        <v>87</v>
      </c>
      <c r="C99" s="9"/>
      <c r="D99" s="9" t="s">
        <v>88</v>
      </c>
      <c r="E99" s="14">
        <f>E100</f>
        <v>1350</v>
      </c>
      <c r="F99" s="14">
        <f>F100</f>
        <v>1350</v>
      </c>
      <c r="G99" s="13"/>
    </row>
    <row r="100" spans="1:7" ht="87.75" customHeight="1">
      <c r="A100" s="9"/>
      <c r="B100" s="9"/>
      <c r="C100" s="9" t="s">
        <v>89</v>
      </c>
      <c r="D100" s="9" t="s">
        <v>126</v>
      </c>
      <c r="E100" s="14">
        <v>1350</v>
      </c>
      <c r="F100" s="14">
        <v>1350</v>
      </c>
      <c r="G100" s="13"/>
    </row>
    <row r="101" spans="1:7" ht="27" customHeight="1">
      <c r="A101" s="15">
        <v>851</v>
      </c>
      <c r="B101" s="22"/>
      <c r="C101" s="22"/>
      <c r="D101" s="20" t="s">
        <v>29</v>
      </c>
      <c r="E101" s="16">
        <f>E102</f>
        <v>215000</v>
      </c>
      <c r="F101" s="16">
        <f>F102</f>
        <v>215000</v>
      </c>
      <c r="G101" s="21"/>
    </row>
    <row r="102" spans="1:7" ht="26.25" customHeight="1">
      <c r="A102" s="23"/>
      <c r="B102" s="9">
        <v>85154</v>
      </c>
      <c r="C102" s="23"/>
      <c r="D102" s="9" t="s">
        <v>114</v>
      </c>
      <c r="E102" s="11">
        <f>E103</f>
        <v>215000</v>
      </c>
      <c r="F102" s="11">
        <f>F103</f>
        <v>215000</v>
      </c>
      <c r="G102" s="13"/>
    </row>
    <row r="103" spans="1:7" ht="33.75" customHeight="1">
      <c r="A103" s="23"/>
      <c r="B103" s="23"/>
      <c r="C103" s="9" t="s">
        <v>38</v>
      </c>
      <c r="D103" s="9" t="s">
        <v>30</v>
      </c>
      <c r="E103" s="14">
        <v>215000</v>
      </c>
      <c r="F103" s="14">
        <v>215000</v>
      </c>
      <c r="G103" s="13"/>
    </row>
    <row r="104" spans="1:7" ht="24" customHeight="1">
      <c r="A104" s="20">
        <v>852</v>
      </c>
      <c r="B104" s="20"/>
      <c r="C104" s="20"/>
      <c r="D104" s="20" t="s">
        <v>31</v>
      </c>
      <c r="E104" s="16">
        <f>E105+E107+E109+E113+E115+E118</f>
        <v>6506000</v>
      </c>
      <c r="F104" s="16">
        <f>F105+F107+F109+F113+F115+F118</f>
        <v>6506000</v>
      </c>
      <c r="G104" s="21"/>
    </row>
    <row r="105" spans="1:7" ht="72.75" customHeight="1">
      <c r="A105" s="9"/>
      <c r="B105" s="9">
        <v>85212</v>
      </c>
      <c r="C105" s="9"/>
      <c r="D105" s="8" t="s">
        <v>115</v>
      </c>
      <c r="E105" s="11">
        <f>E106</f>
        <v>5131000</v>
      </c>
      <c r="F105" s="11">
        <f>F106</f>
        <v>5131000</v>
      </c>
      <c r="G105" s="13"/>
    </row>
    <row r="106" spans="1:7" ht="75" customHeight="1">
      <c r="A106" s="9"/>
      <c r="B106" s="9"/>
      <c r="C106" s="9">
        <v>2010</v>
      </c>
      <c r="D106" s="9" t="s">
        <v>32</v>
      </c>
      <c r="E106" s="14">
        <v>5131000</v>
      </c>
      <c r="F106" s="14">
        <v>5131000</v>
      </c>
      <c r="G106" s="13"/>
    </row>
    <row r="107" spans="1:7" ht="101.25" customHeight="1">
      <c r="A107" s="9"/>
      <c r="B107" s="9">
        <v>85213</v>
      </c>
      <c r="C107" s="9"/>
      <c r="D107" s="8" t="s">
        <v>116</v>
      </c>
      <c r="E107" s="11">
        <f>E108</f>
        <v>55000</v>
      </c>
      <c r="F107" s="11">
        <f>F108</f>
        <v>55000</v>
      </c>
      <c r="G107" s="13"/>
    </row>
    <row r="108" spans="1:7" ht="81.75" customHeight="1">
      <c r="A108" s="9"/>
      <c r="B108" s="9"/>
      <c r="C108" s="9">
        <v>2010</v>
      </c>
      <c r="D108" s="9" t="s">
        <v>12</v>
      </c>
      <c r="E108" s="14">
        <v>55000</v>
      </c>
      <c r="F108" s="14">
        <v>55000</v>
      </c>
      <c r="G108" s="13"/>
    </row>
    <row r="109" spans="1:7" ht="57" customHeight="1">
      <c r="A109" s="9"/>
      <c r="B109" s="9">
        <v>85214</v>
      </c>
      <c r="C109" s="9"/>
      <c r="D109" s="8" t="s">
        <v>117</v>
      </c>
      <c r="E109" s="11">
        <f>E110+E111+E112</f>
        <v>746000</v>
      </c>
      <c r="F109" s="11">
        <f>F110+F111+F112</f>
        <v>746000</v>
      </c>
      <c r="G109" s="13"/>
    </row>
    <row r="110" spans="1:7" ht="81.75" customHeight="1">
      <c r="A110" s="9"/>
      <c r="B110" s="9"/>
      <c r="C110" s="9">
        <v>2010</v>
      </c>
      <c r="D110" s="9" t="s">
        <v>12</v>
      </c>
      <c r="E110" s="14">
        <v>386000</v>
      </c>
      <c r="F110" s="14">
        <v>386000</v>
      </c>
      <c r="G110" s="13"/>
    </row>
    <row r="111" spans="1:7" ht="60" customHeight="1">
      <c r="A111" s="9"/>
      <c r="B111" s="9"/>
      <c r="C111" s="9">
        <v>2030</v>
      </c>
      <c r="D111" s="9" t="s">
        <v>67</v>
      </c>
      <c r="E111" s="14">
        <v>357000</v>
      </c>
      <c r="F111" s="14">
        <v>357000</v>
      </c>
      <c r="G111" s="13"/>
    </row>
    <row r="112" spans="1:7" ht="81" customHeight="1">
      <c r="A112" s="9"/>
      <c r="B112" s="9"/>
      <c r="C112" s="9" t="s">
        <v>143</v>
      </c>
      <c r="D112" s="9" t="s">
        <v>144</v>
      </c>
      <c r="E112" s="14">
        <v>3000</v>
      </c>
      <c r="F112" s="14">
        <v>3000</v>
      </c>
      <c r="G112" s="13"/>
    </row>
    <row r="113" spans="1:7" ht="22.5" customHeight="1">
      <c r="A113" s="9"/>
      <c r="B113" s="9">
        <v>85219</v>
      </c>
      <c r="C113" s="9"/>
      <c r="D113" s="8" t="s">
        <v>118</v>
      </c>
      <c r="E113" s="11">
        <f>E114</f>
        <v>244000</v>
      </c>
      <c r="F113" s="11">
        <f>F114</f>
        <v>244000</v>
      </c>
      <c r="G113" s="13"/>
    </row>
    <row r="114" spans="1:7" ht="67.5" customHeight="1">
      <c r="A114" s="9"/>
      <c r="B114" s="9"/>
      <c r="C114" s="9">
        <v>2030</v>
      </c>
      <c r="D114" s="9" t="s">
        <v>68</v>
      </c>
      <c r="E114" s="14">
        <v>244000</v>
      </c>
      <c r="F114" s="14">
        <v>244000</v>
      </c>
      <c r="G114" s="13"/>
    </row>
    <row r="115" spans="1:7" ht="49.5" customHeight="1">
      <c r="A115" s="9"/>
      <c r="B115" s="9">
        <v>85228</v>
      </c>
      <c r="C115" s="9"/>
      <c r="D115" s="8" t="s">
        <v>119</v>
      </c>
      <c r="E115" s="11">
        <f>E116+E117</f>
        <v>111000</v>
      </c>
      <c r="F115" s="11">
        <f>F116+F117</f>
        <v>111000</v>
      </c>
      <c r="G115" s="13"/>
    </row>
    <row r="116" spans="1:7" ht="23.25" customHeight="1">
      <c r="A116" s="9"/>
      <c r="B116" s="9"/>
      <c r="C116" s="9" t="s">
        <v>37</v>
      </c>
      <c r="D116" s="9" t="s">
        <v>28</v>
      </c>
      <c r="E116" s="14">
        <v>75000</v>
      </c>
      <c r="F116" s="14">
        <v>75000</v>
      </c>
      <c r="G116" s="13"/>
    </row>
    <row r="117" spans="1:7" ht="74.25" customHeight="1">
      <c r="A117" s="9"/>
      <c r="B117" s="9"/>
      <c r="C117" s="9" t="s">
        <v>62</v>
      </c>
      <c r="D117" s="9" t="s">
        <v>12</v>
      </c>
      <c r="E117" s="14">
        <v>36000</v>
      </c>
      <c r="F117" s="14">
        <v>36000</v>
      </c>
      <c r="G117" s="13"/>
    </row>
    <row r="118" spans="1:7" ht="24" customHeight="1">
      <c r="A118" s="9"/>
      <c r="B118" s="9">
        <v>85295</v>
      </c>
      <c r="C118" s="9"/>
      <c r="D118" s="8" t="s">
        <v>113</v>
      </c>
      <c r="E118" s="11">
        <f>E119</f>
        <v>219000</v>
      </c>
      <c r="F118" s="11">
        <f>F119</f>
        <v>219000</v>
      </c>
      <c r="G118" s="13"/>
    </row>
    <row r="119" spans="1:7" ht="60" customHeight="1">
      <c r="A119" s="9"/>
      <c r="B119" s="9"/>
      <c r="C119" s="9">
        <v>2030</v>
      </c>
      <c r="D119" s="9" t="s">
        <v>69</v>
      </c>
      <c r="E119" s="14">
        <v>219000</v>
      </c>
      <c r="F119" s="14">
        <v>219000</v>
      </c>
      <c r="G119" s="13"/>
    </row>
    <row r="120" spans="1:7" ht="39" customHeight="1">
      <c r="A120" s="15" t="s">
        <v>90</v>
      </c>
      <c r="B120" s="9"/>
      <c r="C120" s="9"/>
      <c r="D120" s="20" t="s">
        <v>56</v>
      </c>
      <c r="E120" s="19">
        <f>E121+E123</f>
        <v>607723</v>
      </c>
      <c r="F120" s="19">
        <f>F121+F123</f>
        <v>0</v>
      </c>
      <c r="G120" s="19">
        <f>G121+G123</f>
        <v>607723</v>
      </c>
    </row>
    <row r="121" spans="1:7" ht="42.75" customHeight="1">
      <c r="A121" s="9"/>
      <c r="B121" s="9" t="s">
        <v>129</v>
      </c>
      <c r="C121" s="9"/>
      <c r="D121" s="8" t="s">
        <v>134</v>
      </c>
      <c r="E121" s="14">
        <f>E122</f>
        <v>300000</v>
      </c>
      <c r="F121" s="14">
        <f>F122</f>
        <v>0</v>
      </c>
      <c r="G121" s="14">
        <f>G122</f>
        <v>300000</v>
      </c>
    </row>
    <row r="122" spans="1:7" ht="83.25" customHeight="1">
      <c r="A122" s="9"/>
      <c r="B122" s="9"/>
      <c r="C122" s="9" t="s">
        <v>84</v>
      </c>
      <c r="D122" s="8" t="s">
        <v>135</v>
      </c>
      <c r="E122" s="14">
        <v>300000</v>
      </c>
      <c r="F122" s="14">
        <v>0</v>
      </c>
      <c r="G122" s="14">
        <v>300000</v>
      </c>
    </row>
    <row r="123" spans="1:7" ht="24" customHeight="1">
      <c r="A123" s="9"/>
      <c r="B123" s="9" t="s">
        <v>124</v>
      </c>
      <c r="C123" s="9"/>
      <c r="D123" s="8" t="s">
        <v>113</v>
      </c>
      <c r="E123" s="14">
        <f>E124</f>
        <v>307723</v>
      </c>
      <c r="F123" s="14">
        <f>F124</f>
        <v>0</v>
      </c>
      <c r="G123" s="14">
        <f>G124</f>
        <v>307723</v>
      </c>
    </row>
    <row r="124" spans="1:7" ht="85.5" customHeight="1">
      <c r="A124" s="9"/>
      <c r="B124" s="9"/>
      <c r="C124" s="9" t="s">
        <v>84</v>
      </c>
      <c r="D124" s="9" t="s">
        <v>127</v>
      </c>
      <c r="E124" s="14">
        <v>307723</v>
      </c>
      <c r="F124" s="14">
        <v>0</v>
      </c>
      <c r="G124" s="14">
        <v>307723</v>
      </c>
    </row>
    <row r="125" spans="1:7" ht="24.75" customHeight="1">
      <c r="A125" s="20" t="s">
        <v>91</v>
      </c>
      <c r="B125" s="20"/>
      <c r="C125" s="20"/>
      <c r="D125" s="20" t="s">
        <v>57</v>
      </c>
      <c r="E125" s="19">
        <f>E126</f>
        <v>1735816</v>
      </c>
      <c r="F125" s="19">
        <f>F126</f>
        <v>0</v>
      </c>
      <c r="G125" s="19">
        <f>G126</f>
        <v>1735816</v>
      </c>
    </row>
    <row r="126" spans="1:7" ht="27.75" customHeight="1">
      <c r="A126" s="9"/>
      <c r="B126" s="9" t="s">
        <v>92</v>
      </c>
      <c r="C126" s="9"/>
      <c r="D126" s="9" t="s">
        <v>93</v>
      </c>
      <c r="E126" s="14">
        <f>E127+E128</f>
        <v>1735816</v>
      </c>
      <c r="F126" s="14">
        <f>F127+F128</f>
        <v>0</v>
      </c>
      <c r="G126" s="14">
        <f>G127+G128</f>
        <v>1735816</v>
      </c>
    </row>
    <row r="127" spans="1:7" ht="79.5" customHeight="1">
      <c r="A127" s="9"/>
      <c r="B127" s="9"/>
      <c r="C127" s="9" t="s">
        <v>84</v>
      </c>
      <c r="D127" s="9" t="s">
        <v>127</v>
      </c>
      <c r="E127" s="14">
        <v>1235816</v>
      </c>
      <c r="F127" s="43">
        <v>0</v>
      </c>
      <c r="G127" s="14">
        <v>1235816</v>
      </c>
    </row>
    <row r="128" spans="1:7" ht="87.75" customHeight="1">
      <c r="A128" s="30"/>
      <c r="B128" s="30"/>
      <c r="C128" s="9" t="s">
        <v>122</v>
      </c>
      <c r="D128" s="9" t="s">
        <v>123</v>
      </c>
      <c r="E128" s="42">
        <v>500000</v>
      </c>
      <c r="F128" s="43">
        <v>0</v>
      </c>
      <c r="G128" s="42">
        <v>500000</v>
      </c>
    </row>
    <row r="129" spans="1:7" ht="27" customHeight="1" thickBot="1">
      <c r="A129" s="35"/>
      <c r="B129" s="35"/>
      <c r="C129" s="35"/>
      <c r="D129" s="36" t="s">
        <v>33</v>
      </c>
      <c r="E129" s="37">
        <f>E13+E16+E19+E22+E31+E34+E40+E43+E46+E72+E81+E98+E101+E104+E120+E125</f>
        <v>32826239</v>
      </c>
      <c r="F129" s="37">
        <f>F13+F16+F19+F22+F31+F34+F40+F43+F46+F72+F81+F98+F101+F104+F120+F125</f>
        <v>29626787</v>
      </c>
      <c r="G129" s="37">
        <f>G13+G16+G19+G22+G31+G34+G40+G43+G46+G72+G81+G98+G101+G104+G120+G125</f>
        <v>3199452</v>
      </c>
    </row>
    <row r="130" spans="1:7" ht="30" customHeight="1">
      <c r="A130" s="44"/>
      <c r="B130" s="44"/>
      <c r="C130" s="44"/>
      <c r="D130" s="45" t="s">
        <v>136</v>
      </c>
      <c r="E130" s="46">
        <f>SUM(E131:E131)</f>
        <v>4594040</v>
      </c>
      <c r="F130" s="46"/>
      <c r="G130" s="47"/>
    </row>
    <row r="131" spans="1:7" ht="33.75" customHeight="1" thickBot="1">
      <c r="A131" s="30"/>
      <c r="B131" s="30"/>
      <c r="C131" s="30" t="s">
        <v>100</v>
      </c>
      <c r="D131" s="38" t="s">
        <v>101</v>
      </c>
      <c r="E131" s="39">
        <v>4594040</v>
      </c>
      <c r="F131" s="39"/>
      <c r="G131" s="31"/>
    </row>
    <row r="132" spans="1:7" ht="18.75">
      <c r="A132" s="48"/>
      <c r="B132" s="48"/>
      <c r="C132" s="48"/>
      <c r="D132" s="49" t="s">
        <v>102</v>
      </c>
      <c r="E132" s="50">
        <f>E129+E130</f>
        <v>37420279</v>
      </c>
      <c r="F132" s="50"/>
      <c r="G132" s="51"/>
    </row>
    <row r="134" ht="26.25" customHeight="1"/>
    <row r="138" spans="1:7" s="3" customFormat="1" ht="12.75">
      <c r="A138" s="2"/>
      <c r="B138" s="2"/>
      <c r="C138" s="2"/>
      <c r="D138" s="1"/>
      <c r="E138" s="7"/>
      <c r="F138" s="7"/>
      <c r="G138" s="4"/>
    </row>
    <row r="148" spans="1:7" s="3" customFormat="1" ht="12.75">
      <c r="A148" s="2"/>
      <c r="B148" s="2"/>
      <c r="C148" s="2"/>
      <c r="D148" s="1"/>
      <c r="E148" s="7"/>
      <c r="F148" s="7"/>
      <c r="G148" s="4"/>
    </row>
    <row r="152" spans="1:7" s="3" customFormat="1" ht="12.75">
      <c r="A152" s="2"/>
      <c r="B152" s="2"/>
      <c r="C152" s="2"/>
      <c r="D152" s="1"/>
      <c r="E152" s="7"/>
      <c r="F152" s="7"/>
      <c r="G152" s="4"/>
    </row>
    <row r="157" spans="1:7" s="3" customFormat="1" ht="12.75">
      <c r="A157" s="2"/>
      <c r="B157" s="2"/>
      <c r="C157" s="2"/>
      <c r="D157" s="1"/>
      <c r="E157" s="7"/>
      <c r="F157" s="7"/>
      <c r="G157" s="4"/>
    </row>
    <row r="161" spans="1:7" s="3" customFormat="1" ht="12.75">
      <c r="A161" s="2"/>
      <c r="B161" s="2"/>
      <c r="C161" s="2"/>
      <c r="D161" s="1"/>
      <c r="E161" s="7"/>
      <c r="F161" s="7"/>
      <c r="G161" s="4"/>
    </row>
    <row r="265" spans="1:7" s="3" customFormat="1" ht="12.75">
      <c r="A265" s="2"/>
      <c r="B265" s="2"/>
      <c r="C265" s="2"/>
      <c r="D265" s="1"/>
      <c r="E265" s="7"/>
      <c r="F265" s="7"/>
      <c r="G265" s="4"/>
    </row>
    <row r="275" ht="38.25" customHeight="1"/>
    <row r="276" ht="38.25" customHeight="1"/>
    <row r="277" spans="1:7" s="3" customFormat="1" ht="12.75">
      <c r="A277" s="2"/>
      <c r="B277" s="2"/>
      <c r="C277" s="2"/>
      <c r="D277" s="1"/>
      <c r="E277" s="7"/>
      <c r="F277" s="7"/>
      <c r="G277" s="4"/>
    </row>
    <row r="378" spans="1:7" s="3" customFormat="1" ht="12.75">
      <c r="A378" s="2"/>
      <c r="B378" s="2"/>
      <c r="C378" s="2"/>
      <c r="D378" s="1"/>
      <c r="E378" s="7"/>
      <c r="F378" s="7"/>
      <c r="G378" s="4"/>
    </row>
    <row r="394" spans="1:7" s="3" customFormat="1" ht="12.75">
      <c r="A394" s="2"/>
      <c r="B394" s="2"/>
      <c r="C394" s="2"/>
      <c r="D394" s="1"/>
      <c r="E394" s="7"/>
      <c r="F394" s="7"/>
      <c r="G394" s="4"/>
    </row>
    <row r="395" ht="39" customHeight="1"/>
  </sheetData>
  <mergeCells count="11">
    <mergeCell ref="A7:G7"/>
    <mergeCell ref="E6:G6"/>
    <mergeCell ref="E1:G1"/>
    <mergeCell ref="E2:G2"/>
    <mergeCell ref="E3:G3"/>
    <mergeCell ref="E10:E11"/>
    <mergeCell ref="F10:G10"/>
    <mergeCell ref="A10:A11"/>
    <mergeCell ref="B10:B11"/>
    <mergeCell ref="C10:C11"/>
    <mergeCell ref="D10:D11"/>
  </mergeCells>
  <printOptions horizontalCentered="1"/>
  <pageMargins left="0" right="0" top="0.984251968503937" bottom="0.5905511811023623" header="0" footer="0.3937007874015748"/>
  <pageSetup horizontalDpi="300" verticalDpi="300" orientation="portrait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gosc</cp:lastModifiedBy>
  <cp:lastPrinted>2008-01-03T10:31:15Z</cp:lastPrinted>
  <dcterms:created xsi:type="dcterms:W3CDTF">2004-10-06T09:34:11Z</dcterms:created>
  <dcterms:modified xsi:type="dcterms:W3CDTF">2008-01-03T10:31:58Z</dcterms:modified>
  <cp:category/>
  <cp:version/>
  <cp:contentType/>
  <cp:contentStatus/>
</cp:coreProperties>
</file>